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00" windowWidth="15480" windowHeight="11640" activeTab="1"/>
  </bookViews>
  <sheets>
    <sheet name="1er tour" sheetId="1" r:id="rId1"/>
    <sheet name="2nd tour" sheetId="4" r:id="rId2"/>
    <sheet name="Feuil2" sheetId="2" r:id="rId3"/>
    <sheet name="Feuil3" sheetId="3" r:id="rId4"/>
  </sheets>
  <calcPr calcId="152511"/>
</workbook>
</file>

<file path=xl/calcChain.xml><?xml version="1.0" encoding="utf-8"?>
<calcChain xmlns="http://schemas.openxmlformats.org/spreadsheetml/2006/main">
  <c r="F26" i="1" l="1"/>
  <c r="H26" i="1"/>
  <c r="K17" i="4" l="1"/>
  <c r="J17" i="4"/>
  <c r="I17" i="4"/>
  <c r="H17" i="4"/>
  <c r="G17" i="4"/>
  <c r="F17" i="4"/>
  <c r="E17" i="4"/>
  <c r="D17" i="4"/>
  <c r="L16" i="4"/>
  <c r="L15" i="4"/>
  <c r="K13" i="4"/>
  <c r="K14" i="4" s="1"/>
  <c r="J13" i="4"/>
  <c r="J14" i="4" s="1"/>
  <c r="I13" i="4"/>
  <c r="I14" i="4" s="1"/>
  <c r="H13" i="4"/>
  <c r="H14" i="4" s="1"/>
  <c r="G13" i="4"/>
  <c r="G14" i="4" s="1"/>
  <c r="F13" i="4"/>
  <c r="F14" i="4" s="1"/>
  <c r="E13" i="4"/>
  <c r="E14" i="4" s="1"/>
  <c r="D13" i="4"/>
  <c r="D14" i="4" s="1"/>
  <c r="L12" i="4"/>
  <c r="L11" i="4"/>
  <c r="L10" i="4"/>
  <c r="L9" i="4"/>
  <c r="K26" i="1"/>
  <c r="L16" i="1"/>
  <c r="L17" i="1"/>
  <c r="L18" i="1"/>
  <c r="L19" i="1"/>
  <c r="L20" i="1"/>
  <c r="L21" i="1"/>
  <c r="L22" i="1"/>
  <c r="L23" i="1"/>
  <c r="L24" i="1"/>
  <c r="L25" i="1"/>
  <c r="L15" i="1"/>
  <c r="E26" i="1"/>
  <c r="G26" i="1"/>
  <c r="I26" i="1"/>
  <c r="J26" i="1"/>
  <c r="D26" i="1"/>
  <c r="L12" i="1"/>
  <c r="L11" i="1"/>
  <c r="L10" i="1"/>
  <c r="L9" i="1"/>
  <c r="E13" i="1"/>
  <c r="E14" i="1" s="1"/>
  <c r="F13" i="1"/>
  <c r="F14" i="1" s="1"/>
  <c r="G13" i="1"/>
  <c r="G14" i="1" s="1"/>
  <c r="H13" i="1"/>
  <c r="H14" i="1" s="1"/>
  <c r="I13" i="1"/>
  <c r="I14" i="1" s="1"/>
  <c r="J13" i="1"/>
  <c r="J14" i="1" s="1"/>
  <c r="K13" i="1"/>
  <c r="K14" i="1" s="1"/>
  <c r="D13" i="1"/>
  <c r="D14" i="1" s="1"/>
  <c r="L13" i="4" l="1"/>
  <c r="L14" i="4" s="1"/>
  <c r="L17" i="4"/>
  <c r="L26" i="1"/>
  <c r="L13" i="1"/>
  <c r="M15" i="4" l="1"/>
  <c r="M17" i="4"/>
  <c r="M16" i="4"/>
  <c r="L14" i="1"/>
  <c r="M25" i="1"/>
  <c r="M23" i="1"/>
  <c r="M21" i="1"/>
  <c r="M19" i="1"/>
  <c r="M18" i="1"/>
  <c r="M26" i="1"/>
  <c r="M24" i="1"/>
  <c r="M22" i="1"/>
  <c r="M20" i="1"/>
  <c r="M17" i="1"/>
  <c r="M16" i="1"/>
  <c r="M15" i="1"/>
</calcChain>
</file>

<file path=xl/sharedStrings.xml><?xml version="1.0" encoding="utf-8"?>
<sst xmlns="http://schemas.openxmlformats.org/spreadsheetml/2006/main" count="57" uniqueCount="37">
  <si>
    <t>arrondissement de Gourdon</t>
  </si>
  <si>
    <t>commune de Gourdon</t>
  </si>
  <si>
    <t>bureau n°</t>
  </si>
  <si>
    <t>nombre d'inscrits</t>
  </si>
  <si>
    <t>nombre de votants</t>
  </si>
  <si>
    <t>suffrages exprimés</t>
  </si>
  <si>
    <t>taux de participation</t>
  </si>
  <si>
    <t>taux</t>
  </si>
  <si>
    <t>centralisateur</t>
  </si>
  <si>
    <t>salle de Lafontade</t>
  </si>
  <si>
    <t>salle de Prouilhac</t>
  </si>
  <si>
    <t>nombre de blancs</t>
  </si>
  <si>
    <t>bombre de nuls</t>
  </si>
  <si>
    <t>hôtel de ville</t>
  </si>
  <si>
    <t>communauté de communesQuercy Bouriane</t>
  </si>
  <si>
    <t>école hivernerie</t>
  </si>
  <si>
    <t>salle des Pargueminiers</t>
  </si>
  <si>
    <t>salle de Corsteraste</t>
  </si>
  <si>
    <t>salle de Saint-Romain</t>
  </si>
  <si>
    <t>total :</t>
  </si>
  <si>
    <t>élections présidentielles 2017</t>
  </si>
  <si>
    <t>résultats du dimanche 23 avril 2017 : 1er tour de scrutin</t>
  </si>
  <si>
    <t>résultats du dimanche 7 mai 2017 : 2nd tour de scrutin</t>
  </si>
  <si>
    <t>M Nicolas DUPONT-AIGNAN</t>
  </si>
  <si>
    <t>Mme Marine LE PEN</t>
  </si>
  <si>
    <t>M Emmanuel MACRON</t>
  </si>
  <si>
    <t>M Benoït HAMON</t>
  </si>
  <si>
    <t>Mme Nathalie ARTHAUD</t>
  </si>
  <si>
    <t>M Philippe POUTOU</t>
  </si>
  <si>
    <t>M Jacques CHEMINADE</t>
  </si>
  <si>
    <t>M Jean LASSALLE</t>
  </si>
  <si>
    <t>M François ASSELINEAU</t>
  </si>
  <si>
    <t>M François FILLON</t>
  </si>
  <si>
    <t>M Jean-Luc MELENCHON</t>
  </si>
  <si>
    <t>Emmanuel MACRON</t>
  </si>
  <si>
    <t>Marine  LE PEN</t>
  </si>
  <si>
    <t>salle de Costeraste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</si>
</sst>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</font>
    <font>
      <b/>
      <u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5" fillId="2" borderId="1" xfId="0" applyFont="1" applyFill="1" applyBorder="1"/>
    <xf numFmtId="0" fontId="1" fillId="2" borderId="1" xfId="0" applyFont="1" applyFill="1" applyBorder="1"/>
    <xf numFmtId="2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6" fillId="0" borderId="1" xfId="1" applyBorder="1" applyAlignment="1" applyProtection="1">
      <alignment wrapText="1"/>
    </xf>
    <xf numFmtId="0" fontId="1" fillId="0" borderId="1" xfId="0" applyFont="1" applyBorder="1" applyAlignment="1">
      <alignment horizontal="center"/>
    </xf>
    <xf numFmtId="0" fontId="7" fillId="0" borderId="1" xfId="1" applyFont="1" applyBorder="1" applyAlignment="1" applyProtection="1">
      <alignment wrapText="1"/>
    </xf>
    <xf numFmtId="0" fontId="2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7"/>
  <sheetViews>
    <sheetView topLeftCell="A6" workbookViewId="0">
      <selection activeCell="E20" sqref="E20"/>
    </sheetView>
  </sheetViews>
  <sheetFormatPr baseColWidth="10" defaultRowHeight="15" x14ac:dyDescent="0.25"/>
  <cols>
    <col min="2" max="2" width="12.85546875" style="3" customWidth="1"/>
    <col min="3" max="3" width="24.28515625" customWidth="1"/>
    <col min="4" max="4" width="12.5703125" bestFit="1" customWidth="1"/>
    <col min="5" max="5" width="13.7109375" customWidth="1"/>
    <col min="7" max="7" width="14.42578125" customWidth="1"/>
    <col min="9" max="9" width="12.85546875" customWidth="1"/>
    <col min="12" max="12" width="13.42578125" customWidth="1"/>
    <col min="13" max="13" width="12" style="3" bestFit="1" customWidth="1"/>
  </cols>
  <sheetData>
    <row r="1" spans="2:13" ht="33.75" x14ac:dyDescent="0.5">
      <c r="B1" s="15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ht="33.75" x14ac:dyDescent="0.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33.75" x14ac:dyDescent="0.5">
      <c r="B3" s="15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33.75" x14ac:dyDescent="0.5">
      <c r="B4" s="15" t="s">
        <v>21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7" spans="2:13" ht="15.75" x14ac:dyDescent="0.25">
      <c r="B7" s="4" t="s">
        <v>2</v>
      </c>
      <c r="C7" s="1"/>
      <c r="D7" s="5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4"/>
    </row>
    <row r="8" spans="2:13" s="7" customFormat="1" ht="60" x14ac:dyDescent="0.25">
      <c r="B8" s="11"/>
      <c r="C8" s="11"/>
      <c r="D8" s="6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9</v>
      </c>
      <c r="J8" s="2" t="s">
        <v>10</v>
      </c>
      <c r="K8" s="2" t="s">
        <v>18</v>
      </c>
      <c r="L8" s="2" t="s">
        <v>8</v>
      </c>
      <c r="M8" s="2" t="s">
        <v>7</v>
      </c>
    </row>
    <row r="9" spans="2:13" s="3" customFormat="1" x14ac:dyDescent="0.25">
      <c r="B9" s="4" t="s">
        <v>3</v>
      </c>
      <c r="C9" s="4"/>
      <c r="D9" s="4">
        <v>392</v>
      </c>
      <c r="E9" s="4">
        <v>780</v>
      </c>
      <c r="F9" s="4">
        <v>764</v>
      </c>
      <c r="G9" s="4">
        <v>623</v>
      </c>
      <c r="H9" s="4">
        <v>181</v>
      </c>
      <c r="I9" s="4">
        <v>215</v>
      </c>
      <c r="J9" s="4">
        <v>283</v>
      </c>
      <c r="K9" s="4">
        <v>182</v>
      </c>
      <c r="L9" s="4">
        <f>SUM(D9:K9)</f>
        <v>3420</v>
      </c>
      <c r="M9" s="8"/>
    </row>
    <row r="10" spans="2:13" s="3" customFormat="1" x14ac:dyDescent="0.25">
      <c r="B10" s="4" t="s">
        <v>4</v>
      </c>
      <c r="C10" s="4"/>
      <c r="D10" s="4">
        <v>296</v>
      </c>
      <c r="E10" s="4">
        <v>613</v>
      </c>
      <c r="F10" s="4">
        <v>587</v>
      </c>
      <c r="G10" s="4">
        <v>469</v>
      </c>
      <c r="H10" s="4">
        <v>159</v>
      </c>
      <c r="I10" s="4">
        <v>177</v>
      </c>
      <c r="J10" s="4">
        <v>236</v>
      </c>
      <c r="K10" s="4">
        <v>138</v>
      </c>
      <c r="L10" s="4">
        <f>SUM(D10:K10)</f>
        <v>2675</v>
      </c>
      <c r="M10" s="8"/>
    </row>
    <row r="11" spans="2:13" s="3" customFormat="1" x14ac:dyDescent="0.25">
      <c r="B11" s="4" t="s">
        <v>11</v>
      </c>
      <c r="C11" s="4"/>
      <c r="D11" s="4">
        <v>4</v>
      </c>
      <c r="E11" s="4">
        <v>18</v>
      </c>
      <c r="F11" s="4">
        <v>11</v>
      </c>
      <c r="G11" s="4">
        <v>6</v>
      </c>
      <c r="H11" s="4">
        <v>4</v>
      </c>
      <c r="I11" s="4">
        <v>6</v>
      </c>
      <c r="J11" s="4">
        <v>5</v>
      </c>
      <c r="K11" s="4">
        <v>6</v>
      </c>
      <c r="L11" s="4">
        <f>SUM(D11:K11)</f>
        <v>60</v>
      </c>
      <c r="M11" s="8"/>
    </row>
    <row r="12" spans="2:13" s="3" customFormat="1" x14ac:dyDescent="0.25">
      <c r="B12" s="4" t="s">
        <v>12</v>
      </c>
      <c r="C12" s="4"/>
      <c r="D12" s="4">
        <v>8</v>
      </c>
      <c r="E12" s="4">
        <v>3</v>
      </c>
      <c r="F12" s="4">
        <v>4</v>
      </c>
      <c r="G12" s="4">
        <v>8</v>
      </c>
      <c r="H12" s="4">
        <v>1</v>
      </c>
      <c r="I12" s="4">
        <v>0</v>
      </c>
      <c r="J12" s="4">
        <v>5</v>
      </c>
      <c r="K12" s="4">
        <v>0</v>
      </c>
      <c r="L12" s="4">
        <f>SUM(D12:K12)</f>
        <v>29</v>
      </c>
      <c r="M12" s="8"/>
    </row>
    <row r="13" spans="2:13" s="3" customFormat="1" x14ac:dyDescent="0.25">
      <c r="B13" s="4" t="s">
        <v>5</v>
      </c>
      <c r="C13" s="4"/>
      <c r="D13" s="4">
        <f>D10-D11-D12</f>
        <v>284</v>
      </c>
      <c r="E13" s="4">
        <f t="shared" ref="E13:L13" si="0">E10-E11-E12</f>
        <v>592</v>
      </c>
      <c r="F13" s="4">
        <f t="shared" si="0"/>
        <v>572</v>
      </c>
      <c r="G13" s="4">
        <f t="shared" si="0"/>
        <v>455</v>
      </c>
      <c r="H13" s="4">
        <f t="shared" si="0"/>
        <v>154</v>
      </c>
      <c r="I13" s="4">
        <f t="shared" si="0"/>
        <v>171</v>
      </c>
      <c r="J13" s="4">
        <f t="shared" si="0"/>
        <v>226</v>
      </c>
      <c r="K13" s="4">
        <f t="shared" si="0"/>
        <v>132</v>
      </c>
      <c r="L13" s="4">
        <f t="shared" si="0"/>
        <v>2586</v>
      </c>
      <c r="M13" s="8"/>
    </row>
    <row r="14" spans="2:13" s="3" customFormat="1" x14ac:dyDescent="0.25">
      <c r="B14" s="4" t="s">
        <v>6</v>
      </c>
      <c r="C14" s="4"/>
      <c r="D14" s="10">
        <f>(D13/D9)*100</f>
        <v>72.448979591836732</v>
      </c>
      <c r="E14" s="10">
        <f t="shared" ref="E14:L14" si="1">(E13/E9)*100</f>
        <v>75.897435897435898</v>
      </c>
      <c r="F14" s="10">
        <f t="shared" si="1"/>
        <v>74.869109947643977</v>
      </c>
      <c r="G14" s="10">
        <f t="shared" si="1"/>
        <v>73.033707865168537</v>
      </c>
      <c r="H14" s="10">
        <f t="shared" si="1"/>
        <v>85.082872928176798</v>
      </c>
      <c r="I14" s="10">
        <f t="shared" si="1"/>
        <v>79.534883720930225</v>
      </c>
      <c r="J14" s="10">
        <f t="shared" si="1"/>
        <v>79.858657243816253</v>
      </c>
      <c r="K14" s="10">
        <f t="shared" si="1"/>
        <v>72.527472527472526</v>
      </c>
      <c r="L14" s="10">
        <f t="shared" si="1"/>
        <v>75.614035087719301</v>
      </c>
      <c r="M14" s="8"/>
    </row>
    <row r="15" spans="2:13" ht="30" x14ac:dyDescent="0.25">
      <c r="B15" s="13">
        <v>1</v>
      </c>
      <c r="C15" s="14" t="s">
        <v>23</v>
      </c>
      <c r="D15" s="1">
        <v>12</v>
      </c>
      <c r="E15" s="1">
        <v>25</v>
      </c>
      <c r="F15" s="1">
        <v>26</v>
      </c>
      <c r="G15" s="1">
        <v>18</v>
      </c>
      <c r="H15" s="1">
        <v>7</v>
      </c>
      <c r="I15" s="1">
        <v>10</v>
      </c>
      <c r="J15" s="1">
        <v>13</v>
      </c>
      <c r="K15" s="1">
        <v>4</v>
      </c>
      <c r="L15" s="1">
        <f>SUM(D15:K15)</f>
        <v>115</v>
      </c>
      <c r="M15" s="10">
        <f>(L15/L13)*100</f>
        <v>4.4470224284609436</v>
      </c>
    </row>
    <row r="16" spans="2:13" x14ac:dyDescent="0.25">
      <c r="B16" s="13">
        <v>2</v>
      </c>
      <c r="C16" s="14" t="s">
        <v>24</v>
      </c>
      <c r="D16" s="1">
        <v>43</v>
      </c>
      <c r="E16" s="1">
        <v>108</v>
      </c>
      <c r="F16" s="1">
        <v>71</v>
      </c>
      <c r="G16" s="1">
        <v>57</v>
      </c>
      <c r="H16" s="1">
        <v>28</v>
      </c>
      <c r="I16" s="1">
        <v>35</v>
      </c>
      <c r="J16" s="1">
        <v>44</v>
      </c>
      <c r="K16" s="1">
        <v>26</v>
      </c>
      <c r="L16" s="1">
        <f t="shared" ref="L16:L25" si="2">SUM(D16:K16)</f>
        <v>412</v>
      </c>
      <c r="M16" s="10">
        <f>(L16/L13)*100</f>
        <v>15.931941221964424</v>
      </c>
    </row>
    <row r="17" spans="2:13" x14ac:dyDescent="0.25">
      <c r="B17" s="13">
        <v>3</v>
      </c>
      <c r="C17" s="14" t="s">
        <v>25</v>
      </c>
      <c r="D17" s="1">
        <v>78</v>
      </c>
      <c r="E17" s="1">
        <v>141</v>
      </c>
      <c r="F17" s="1">
        <v>187</v>
      </c>
      <c r="G17" s="1">
        <v>152</v>
      </c>
      <c r="H17" s="1">
        <v>65</v>
      </c>
      <c r="I17" s="1">
        <v>45</v>
      </c>
      <c r="J17" s="1">
        <v>74</v>
      </c>
      <c r="K17" s="1">
        <v>31</v>
      </c>
      <c r="L17" s="1">
        <f t="shared" si="2"/>
        <v>773</v>
      </c>
      <c r="M17" s="10">
        <f>(L17/L13)*100</f>
        <v>29.891724671307042</v>
      </c>
    </row>
    <row r="18" spans="2:13" x14ac:dyDescent="0.25">
      <c r="B18" s="13">
        <v>4</v>
      </c>
      <c r="C18" s="14" t="s">
        <v>26</v>
      </c>
      <c r="D18" s="1">
        <v>12</v>
      </c>
      <c r="E18" s="1">
        <v>49</v>
      </c>
      <c r="F18" s="1">
        <v>44</v>
      </c>
      <c r="G18" s="1">
        <v>34</v>
      </c>
      <c r="H18" s="1">
        <v>8</v>
      </c>
      <c r="I18" s="1">
        <v>6</v>
      </c>
      <c r="J18" s="1">
        <v>11</v>
      </c>
      <c r="K18" s="1">
        <v>8</v>
      </c>
      <c r="L18" s="1">
        <f t="shared" si="2"/>
        <v>172</v>
      </c>
      <c r="M18" s="10">
        <f>(L18/L13)*100</f>
        <v>6.651198762567673</v>
      </c>
    </row>
    <row r="19" spans="2:13" x14ac:dyDescent="0.25">
      <c r="B19" s="13">
        <v>5</v>
      </c>
      <c r="C19" s="14" t="s">
        <v>27</v>
      </c>
      <c r="D19" s="1">
        <v>4</v>
      </c>
      <c r="E19" s="1">
        <v>3</v>
      </c>
      <c r="F19" s="1">
        <v>3</v>
      </c>
      <c r="G19" s="1">
        <v>3</v>
      </c>
      <c r="H19" s="1">
        <v>0</v>
      </c>
      <c r="I19" s="1">
        <v>0</v>
      </c>
      <c r="J19" s="1">
        <v>1</v>
      </c>
      <c r="K19" s="1">
        <v>1</v>
      </c>
      <c r="L19" s="1">
        <f t="shared" si="2"/>
        <v>15</v>
      </c>
      <c r="M19" s="10">
        <f>(L19/L13)*100</f>
        <v>0.58004640371229699</v>
      </c>
    </row>
    <row r="20" spans="2:13" x14ac:dyDescent="0.25">
      <c r="B20" s="13">
        <v>6</v>
      </c>
      <c r="C20" s="14" t="s">
        <v>28</v>
      </c>
      <c r="D20" s="1">
        <v>3</v>
      </c>
      <c r="E20" s="1">
        <v>8</v>
      </c>
      <c r="F20" s="1">
        <v>5</v>
      </c>
      <c r="G20" s="1">
        <v>1</v>
      </c>
      <c r="H20" s="1">
        <v>2</v>
      </c>
      <c r="I20" s="1">
        <v>0</v>
      </c>
      <c r="J20" s="1">
        <v>3</v>
      </c>
      <c r="K20" s="1">
        <v>2</v>
      </c>
      <c r="L20" s="1">
        <f t="shared" si="2"/>
        <v>24</v>
      </c>
      <c r="M20" s="10">
        <f>(L20/L13)*100</f>
        <v>0.92807424593967514</v>
      </c>
    </row>
    <row r="21" spans="2:13" x14ac:dyDescent="0.25">
      <c r="B21" s="13">
        <v>7</v>
      </c>
      <c r="C21" s="14" t="s">
        <v>29</v>
      </c>
      <c r="D21" s="1">
        <v>2</v>
      </c>
      <c r="E21" s="1">
        <v>2</v>
      </c>
      <c r="F21" s="1">
        <v>1</v>
      </c>
      <c r="G21" s="1">
        <v>1</v>
      </c>
      <c r="H21" s="1">
        <v>0</v>
      </c>
      <c r="I21" s="1">
        <v>1</v>
      </c>
      <c r="J21" s="1">
        <v>0</v>
      </c>
      <c r="K21" s="1">
        <v>0</v>
      </c>
      <c r="L21" s="1">
        <f t="shared" si="2"/>
        <v>7</v>
      </c>
      <c r="M21" s="10">
        <f>(L21/L13)*100</f>
        <v>0.27068832173240526</v>
      </c>
    </row>
    <row r="22" spans="2:13" x14ac:dyDescent="0.25">
      <c r="B22" s="13">
        <v>8</v>
      </c>
      <c r="C22" s="14" t="s">
        <v>30</v>
      </c>
      <c r="D22" s="1">
        <v>4</v>
      </c>
      <c r="E22" s="1">
        <v>16</v>
      </c>
      <c r="F22" s="1">
        <v>15</v>
      </c>
      <c r="G22" s="1">
        <v>4</v>
      </c>
      <c r="H22" s="1">
        <v>3</v>
      </c>
      <c r="I22" s="1">
        <v>7</v>
      </c>
      <c r="J22" s="1">
        <v>7</v>
      </c>
      <c r="K22" s="1">
        <v>9</v>
      </c>
      <c r="L22" s="1">
        <f t="shared" si="2"/>
        <v>65</v>
      </c>
      <c r="M22" s="10">
        <f>(L22/L13)*100</f>
        <v>2.5135344160866202</v>
      </c>
    </row>
    <row r="23" spans="2:13" x14ac:dyDescent="0.25">
      <c r="B23" s="13">
        <v>9</v>
      </c>
      <c r="C23" s="14" t="s">
        <v>33</v>
      </c>
      <c r="D23" s="1">
        <v>63</v>
      </c>
      <c r="E23" s="1">
        <v>126</v>
      </c>
      <c r="F23" s="1">
        <v>109</v>
      </c>
      <c r="G23" s="1">
        <v>101</v>
      </c>
      <c r="H23" s="1">
        <v>15</v>
      </c>
      <c r="I23" s="1">
        <v>34</v>
      </c>
      <c r="J23" s="1">
        <v>41</v>
      </c>
      <c r="K23" s="1">
        <v>31</v>
      </c>
      <c r="L23" s="1">
        <f t="shared" si="2"/>
        <v>520</v>
      </c>
      <c r="M23" s="10">
        <f>(L23/L13)*100</f>
        <v>20.108275328692962</v>
      </c>
    </row>
    <row r="24" spans="2:13" x14ac:dyDescent="0.25">
      <c r="B24" s="13">
        <v>10</v>
      </c>
      <c r="C24" s="14" t="s">
        <v>31</v>
      </c>
      <c r="D24" s="1">
        <v>3</v>
      </c>
      <c r="E24" s="1">
        <v>1</v>
      </c>
      <c r="F24" s="1">
        <v>6</v>
      </c>
      <c r="G24" s="1">
        <v>1</v>
      </c>
      <c r="H24" s="1">
        <v>2</v>
      </c>
      <c r="I24" s="1">
        <v>1</v>
      </c>
      <c r="J24" s="1">
        <v>1</v>
      </c>
      <c r="K24" s="1">
        <v>2</v>
      </c>
      <c r="L24" s="1">
        <f t="shared" si="2"/>
        <v>17</v>
      </c>
      <c r="M24" s="10">
        <f>(L24/L13)*100</f>
        <v>0.65738592420726993</v>
      </c>
    </row>
    <row r="25" spans="2:13" x14ac:dyDescent="0.25">
      <c r="B25" s="13">
        <v>11</v>
      </c>
      <c r="C25" s="14" t="s">
        <v>32</v>
      </c>
      <c r="D25" s="1">
        <v>60</v>
      </c>
      <c r="E25" s="1">
        <v>114</v>
      </c>
      <c r="F25" s="1">
        <v>105</v>
      </c>
      <c r="G25" s="1">
        <v>83</v>
      </c>
      <c r="H25" s="1">
        <v>24</v>
      </c>
      <c r="I25" s="1">
        <v>32</v>
      </c>
      <c r="J25" s="1">
        <v>31</v>
      </c>
      <c r="K25" s="1">
        <v>18</v>
      </c>
      <c r="L25" s="1">
        <f t="shared" si="2"/>
        <v>467</v>
      </c>
      <c r="M25" s="10">
        <f>(L25/L13)*100</f>
        <v>18.058778035576179</v>
      </c>
    </row>
    <row r="26" spans="2:13" s="3" customFormat="1" x14ac:dyDescent="0.25">
      <c r="B26" s="4" t="s">
        <v>19</v>
      </c>
      <c r="C26" s="9"/>
      <c r="D26" s="4">
        <f t="shared" ref="D26:L26" si="3">SUM(D15:D25)</f>
        <v>284</v>
      </c>
      <c r="E26" s="4">
        <f t="shared" si="3"/>
        <v>593</v>
      </c>
      <c r="F26" s="4">
        <f t="shared" si="3"/>
        <v>572</v>
      </c>
      <c r="G26" s="4">
        <f t="shared" si="3"/>
        <v>455</v>
      </c>
      <c r="H26" s="4">
        <f t="shared" si="3"/>
        <v>154</v>
      </c>
      <c r="I26" s="4">
        <f t="shared" si="3"/>
        <v>171</v>
      </c>
      <c r="J26" s="4">
        <f t="shared" si="3"/>
        <v>226</v>
      </c>
      <c r="K26" s="4">
        <f t="shared" si="3"/>
        <v>132</v>
      </c>
      <c r="L26" s="4">
        <f t="shared" si="3"/>
        <v>2587</v>
      </c>
      <c r="M26" s="10">
        <f>(L26/L13)*100</f>
        <v>100.03866976024749</v>
      </c>
    </row>
    <row r="27" spans="2:13" x14ac:dyDescent="0.25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mergeCells count="4">
    <mergeCell ref="B1:M1"/>
    <mergeCell ref="B2:M2"/>
    <mergeCell ref="B3:M3"/>
    <mergeCell ref="B4:M4"/>
  </mergeCells>
  <pageMargins left="0.25" right="0.25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8"/>
  <sheetViews>
    <sheetView tabSelected="1" topLeftCell="A4" workbookViewId="0">
      <selection activeCell="E17" sqref="E17"/>
    </sheetView>
  </sheetViews>
  <sheetFormatPr baseColWidth="10" defaultRowHeight="15" x14ac:dyDescent="0.25"/>
  <cols>
    <col min="2" max="2" width="12.85546875" style="3" customWidth="1"/>
    <col min="3" max="3" width="22.7109375" customWidth="1"/>
    <col min="4" max="4" width="12.5703125" bestFit="1" customWidth="1"/>
    <col min="5" max="5" width="13.7109375" customWidth="1"/>
    <col min="7" max="7" width="14.42578125" customWidth="1"/>
    <col min="9" max="9" width="12.85546875" customWidth="1"/>
    <col min="12" max="12" width="13.42578125" customWidth="1"/>
    <col min="13" max="13" width="12" style="3" bestFit="1" customWidth="1"/>
  </cols>
  <sheetData>
    <row r="1" spans="2:13" ht="33.75" x14ac:dyDescent="0.5">
      <c r="B1" s="15" t="s">
        <v>20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2:13" ht="33.75" x14ac:dyDescent="0.5"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2:13" ht="33.75" x14ac:dyDescent="0.5">
      <c r="B3" s="15" t="s">
        <v>1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2:13" ht="33.75" x14ac:dyDescent="0.5">
      <c r="B4" s="15" t="s">
        <v>22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7" spans="2:13" ht="15.75" x14ac:dyDescent="0.25">
      <c r="B7" s="4" t="s">
        <v>2</v>
      </c>
      <c r="C7" s="1"/>
      <c r="D7" s="5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4"/>
    </row>
    <row r="8" spans="2:13" s="7" customFormat="1" ht="60" x14ac:dyDescent="0.25">
      <c r="B8" s="11"/>
      <c r="C8" s="11"/>
      <c r="D8" s="6" t="s">
        <v>13</v>
      </c>
      <c r="E8" s="2" t="s">
        <v>14</v>
      </c>
      <c r="F8" s="2" t="s">
        <v>15</v>
      </c>
      <c r="G8" s="2" t="s">
        <v>16</v>
      </c>
      <c r="H8" s="2" t="s">
        <v>36</v>
      </c>
      <c r="I8" s="2" t="s">
        <v>9</v>
      </c>
      <c r="J8" s="2" t="s">
        <v>10</v>
      </c>
      <c r="K8" s="2" t="s">
        <v>18</v>
      </c>
      <c r="L8" s="2" t="s">
        <v>8</v>
      </c>
      <c r="M8" s="2" t="s">
        <v>7</v>
      </c>
    </row>
    <row r="9" spans="2:13" s="3" customFormat="1" x14ac:dyDescent="0.25">
      <c r="B9" s="4" t="s">
        <v>3</v>
      </c>
      <c r="C9" s="4"/>
      <c r="D9" s="4">
        <v>392</v>
      </c>
      <c r="E9" s="4">
        <v>780</v>
      </c>
      <c r="F9" s="4">
        <v>764</v>
      </c>
      <c r="G9" s="4">
        <v>623</v>
      </c>
      <c r="H9" s="4">
        <v>181</v>
      </c>
      <c r="I9" s="4">
        <v>215</v>
      </c>
      <c r="J9" s="4">
        <v>283</v>
      </c>
      <c r="K9" s="4">
        <v>182</v>
      </c>
      <c r="L9" s="4">
        <f>SUM(D9:K9)</f>
        <v>3420</v>
      </c>
      <c r="M9" s="8"/>
    </row>
    <row r="10" spans="2:13" s="3" customFormat="1" x14ac:dyDescent="0.25">
      <c r="B10" s="4" t="s">
        <v>4</v>
      </c>
      <c r="C10" s="4"/>
      <c r="D10" s="4">
        <v>280</v>
      </c>
      <c r="E10" s="4">
        <v>588</v>
      </c>
      <c r="F10" s="4">
        <v>571</v>
      </c>
      <c r="G10" s="4">
        <v>460</v>
      </c>
      <c r="H10" s="4">
        <v>152</v>
      </c>
      <c r="I10" s="4">
        <v>163</v>
      </c>
      <c r="J10" s="4">
        <v>224</v>
      </c>
      <c r="K10" s="4">
        <v>138</v>
      </c>
      <c r="L10" s="4">
        <f>SUM(D10:K10)</f>
        <v>2576</v>
      </c>
      <c r="M10" s="8"/>
    </row>
    <row r="11" spans="2:13" s="3" customFormat="1" x14ac:dyDescent="0.25">
      <c r="B11" s="4" t="s">
        <v>11</v>
      </c>
      <c r="C11" s="4"/>
      <c r="D11" s="4">
        <v>27</v>
      </c>
      <c r="E11" s="4">
        <v>50</v>
      </c>
      <c r="F11" s="4">
        <v>51</v>
      </c>
      <c r="G11" s="4">
        <v>41</v>
      </c>
      <c r="H11" s="4">
        <v>13</v>
      </c>
      <c r="I11" s="4">
        <v>4</v>
      </c>
      <c r="J11" s="4">
        <v>28</v>
      </c>
      <c r="K11" s="4">
        <v>10</v>
      </c>
      <c r="L11" s="4">
        <f>SUM(D11:K11)</f>
        <v>224</v>
      </c>
      <c r="M11" s="8"/>
    </row>
    <row r="12" spans="2:13" s="3" customFormat="1" x14ac:dyDescent="0.25">
      <c r="B12" s="4" t="s">
        <v>12</v>
      </c>
      <c r="C12" s="4"/>
      <c r="D12" s="4">
        <v>21</v>
      </c>
      <c r="E12" s="4">
        <v>27</v>
      </c>
      <c r="F12" s="4">
        <v>32</v>
      </c>
      <c r="G12" s="4">
        <v>21</v>
      </c>
      <c r="H12" s="4">
        <v>7</v>
      </c>
      <c r="I12" s="4">
        <v>11</v>
      </c>
      <c r="J12" s="4">
        <v>22</v>
      </c>
      <c r="K12" s="4">
        <v>12</v>
      </c>
      <c r="L12" s="4">
        <f>SUM(D12:K12)</f>
        <v>153</v>
      </c>
      <c r="M12" s="8"/>
    </row>
    <row r="13" spans="2:13" s="3" customFormat="1" x14ac:dyDescent="0.25">
      <c r="B13" s="4" t="s">
        <v>5</v>
      </c>
      <c r="C13" s="4"/>
      <c r="D13" s="4">
        <f>D10-D11-D12</f>
        <v>232</v>
      </c>
      <c r="E13" s="4">
        <f t="shared" ref="E13:L13" si="0">E10-E11-E12</f>
        <v>511</v>
      </c>
      <c r="F13" s="4">
        <f t="shared" si="0"/>
        <v>488</v>
      </c>
      <c r="G13" s="4">
        <f t="shared" si="0"/>
        <v>398</v>
      </c>
      <c r="H13" s="4">
        <f t="shared" si="0"/>
        <v>132</v>
      </c>
      <c r="I13" s="4">
        <f t="shared" si="0"/>
        <v>148</v>
      </c>
      <c r="J13" s="4">
        <f t="shared" si="0"/>
        <v>174</v>
      </c>
      <c r="K13" s="4">
        <f t="shared" si="0"/>
        <v>116</v>
      </c>
      <c r="L13" s="4">
        <f t="shared" si="0"/>
        <v>2199</v>
      </c>
      <c r="M13" s="8"/>
    </row>
    <row r="14" spans="2:13" s="3" customFormat="1" x14ac:dyDescent="0.25">
      <c r="B14" s="4" t="s">
        <v>6</v>
      </c>
      <c r="C14" s="4"/>
      <c r="D14" s="10">
        <f>(D13/D9)*100</f>
        <v>59.183673469387756</v>
      </c>
      <c r="E14" s="10">
        <f t="shared" ref="E14:L14" si="1">(E13/E9)*100</f>
        <v>65.512820512820511</v>
      </c>
      <c r="F14" s="10">
        <f t="shared" si="1"/>
        <v>63.874345549738223</v>
      </c>
      <c r="G14" s="10">
        <f t="shared" si="1"/>
        <v>63.884430176565012</v>
      </c>
      <c r="H14" s="10">
        <f t="shared" si="1"/>
        <v>72.928176795580114</v>
      </c>
      <c r="I14" s="10">
        <f t="shared" si="1"/>
        <v>68.83720930232559</v>
      </c>
      <c r="J14" s="10">
        <f t="shared" si="1"/>
        <v>61.484098939929332</v>
      </c>
      <c r="K14" s="10">
        <f t="shared" si="1"/>
        <v>63.73626373626373</v>
      </c>
      <c r="L14" s="10">
        <f t="shared" si="1"/>
        <v>64.298245614035082</v>
      </c>
      <c r="M14" s="8"/>
    </row>
    <row r="15" spans="2:13" x14ac:dyDescent="0.25">
      <c r="B15" s="13">
        <v>1</v>
      </c>
      <c r="C15" s="12" t="s">
        <v>34</v>
      </c>
      <c r="D15" s="1">
        <v>168</v>
      </c>
      <c r="E15" s="1">
        <v>351</v>
      </c>
      <c r="F15" s="1">
        <v>375</v>
      </c>
      <c r="G15" s="1">
        <v>317</v>
      </c>
      <c r="H15" s="1">
        <v>98</v>
      </c>
      <c r="I15" s="1">
        <v>92</v>
      </c>
      <c r="J15" s="1">
        <v>120</v>
      </c>
      <c r="K15" s="1">
        <v>82</v>
      </c>
      <c r="L15" s="1">
        <f>SUM(D15:K15)</f>
        <v>1603</v>
      </c>
      <c r="M15" s="10">
        <f>(L15/L13)*100</f>
        <v>72.896771259663481</v>
      </c>
    </row>
    <row r="16" spans="2:13" x14ac:dyDescent="0.25">
      <c r="B16" s="13">
        <v>2</v>
      </c>
      <c r="C16" s="12" t="s">
        <v>35</v>
      </c>
      <c r="D16" s="1">
        <v>64</v>
      </c>
      <c r="E16" s="1">
        <v>160</v>
      </c>
      <c r="F16" s="1">
        <v>113</v>
      </c>
      <c r="G16" s="1">
        <v>81</v>
      </c>
      <c r="H16" s="1">
        <v>34</v>
      </c>
      <c r="I16" s="1">
        <v>56</v>
      </c>
      <c r="J16" s="1">
        <v>54</v>
      </c>
      <c r="K16" s="1">
        <v>34</v>
      </c>
      <c r="L16" s="1">
        <f t="shared" ref="L16" si="2">SUM(D16:K16)</f>
        <v>596</v>
      </c>
      <c r="M16" s="10">
        <f>(L16/L13)*100</f>
        <v>27.103228740336515</v>
      </c>
    </row>
    <row r="17" spans="2:13" s="3" customFormat="1" x14ac:dyDescent="0.25">
      <c r="B17" s="4" t="s">
        <v>19</v>
      </c>
      <c r="C17" s="9"/>
      <c r="D17" s="4">
        <f t="shared" ref="D17:L17" si="3">SUM(D15:D16)</f>
        <v>232</v>
      </c>
      <c r="E17" s="4">
        <f t="shared" si="3"/>
        <v>511</v>
      </c>
      <c r="F17" s="4">
        <f t="shared" si="3"/>
        <v>488</v>
      </c>
      <c r="G17" s="4">
        <f t="shared" si="3"/>
        <v>398</v>
      </c>
      <c r="H17" s="4">
        <f t="shared" si="3"/>
        <v>132</v>
      </c>
      <c r="I17" s="4">
        <f t="shared" si="3"/>
        <v>148</v>
      </c>
      <c r="J17" s="4">
        <f t="shared" si="3"/>
        <v>174</v>
      </c>
      <c r="K17" s="4">
        <f t="shared" si="3"/>
        <v>116</v>
      </c>
      <c r="L17" s="4">
        <f t="shared" si="3"/>
        <v>2199</v>
      </c>
      <c r="M17" s="10">
        <f>(L17/L13)*100</f>
        <v>100</v>
      </c>
    </row>
    <row r="18" spans="2:13" x14ac:dyDescent="0.25">
      <c r="B18" s="4"/>
      <c r="C18" s="1"/>
      <c r="D18" s="1"/>
      <c r="E18" s="1"/>
      <c r="F18" s="1"/>
      <c r="G18" s="1"/>
      <c r="H18" s="1"/>
      <c r="I18" s="1"/>
      <c r="J18" s="1"/>
      <c r="K18" s="1"/>
      <c r="L18" s="1"/>
    </row>
  </sheetData>
  <mergeCells count="4">
    <mergeCell ref="B1:M1"/>
    <mergeCell ref="B2:M2"/>
    <mergeCell ref="B3:M3"/>
    <mergeCell ref="B4:M4"/>
  </mergeCells>
  <pageMargins left="0.25" right="0.25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1er tour</vt:lpstr>
      <vt:lpstr>2nd tour</vt:lpstr>
      <vt:lpstr>Feuil2</vt:lpstr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2017-05-07T19:11:00Z</dcterms:modified>
</cp:coreProperties>
</file>