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300" windowWidth="15480" windowHeight="11640" activeTab="1"/>
  </bookViews>
  <sheets>
    <sheet name="1er tour" sheetId="1" r:id="rId1"/>
    <sheet name="2nd tour" sheetId="4" r:id="rId2"/>
    <sheet name="Feuil2" sheetId="2" r:id="rId3"/>
    <sheet name="Feuil3" sheetId="3" r:id="rId4"/>
  </sheets>
  <calcPr calcId="152511"/>
</workbook>
</file>

<file path=xl/calcChain.xml><?xml version="1.0" encoding="utf-8"?>
<calcChain xmlns="http://schemas.openxmlformats.org/spreadsheetml/2006/main">
  <c r="K23" i="1" l="1"/>
  <c r="K17" i="4"/>
  <c r="J17" i="4"/>
  <c r="I17" i="4"/>
  <c r="H17" i="4"/>
  <c r="G17" i="4"/>
  <c r="F17" i="4"/>
  <c r="E17" i="4"/>
  <c r="D17" i="4"/>
  <c r="L16" i="4"/>
  <c r="L15" i="4"/>
  <c r="K13" i="4"/>
  <c r="K14" i="4" s="1"/>
  <c r="J13" i="4"/>
  <c r="J14" i="4" s="1"/>
  <c r="I13" i="4"/>
  <c r="I14" i="4" s="1"/>
  <c r="H13" i="4"/>
  <c r="H14" i="4" s="1"/>
  <c r="G13" i="4"/>
  <c r="G14" i="4" s="1"/>
  <c r="F13" i="4"/>
  <c r="F14" i="4" s="1"/>
  <c r="E13" i="4"/>
  <c r="E14" i="4" s="1"/>
  <c r="D13" i="4"/>
  <c r="D14" i="4" s="1"/>
  <c r="L12" i="4"/>
  <c r="L11" i="4"/>
  <c r="L10" i="4"/>
  <c r="L9" i="4"/>
  <c r="L14" i="1"/>
  <c r="L15" i="1"/>
  <c r="L16" i="1"/>
  <c r="L17" i="1"/>
  <c r="L18" i="1"/>
  <c r="L19" i="1"/>
  <c r="L20" i="1"/>
  <c r="L21" i="1"/>
  <c r="L22" i="1"/>
  <c r="L13" i="1"/>
  <c r="E23" i="1"/>
  <c r="F23" i="1"/>
  <c r="G23" i="1"/>
  <c r="H23" i="1"/>
  <c r="I23" i="1"/>
  <c r="J23" i="1"/>
  <c r="D23" i="1"/>
  <c r="L10" i="1"/>
  <c r="L9" i="1"/>
  <c r="L8" i="1"/>
  <c r="L7" i="1"/>
  <c r="E11" i="1"/>
  <c r="E12" i="1" s="1"/>
  <c r="F11" i="1"/>
  <c r="F12" i="1" s="1"/>
  <c r="G11" i="1"/>
  <c r="G12" i="1" s="1"/>
  <c r="H11" i="1"/>
  <c r="H12" i="1" s="1"/>
  <c r="I11" i="1"/>
  <c r="I12" i="1" s="1"/>
  <c r="J11" i="1"/>
  <c r="J12" i="1" s="1"/>
  <c r="K11" i="1"/>
  <c r="K12" i="1" s="1"/>
  <c r="D11" i="1"/>
  <c r="D12" i="1" s="1"/>
  <c r="L13" i="4" l="1"/>
  <c r="L14" i="4" s="1"/>
  <c r="L17" i="4"/>
  <c r="L23" i="1"/>
  <c r="L11" i="1"/>
  <c r="M17" i="4" l="1"/>
  <c r="M15" i="4"/>
  <c r="M16" i="4"/>
  <c r="L12" i="1"/>
  <c r="M21" i="1"/>
  <c r="M19" i="1"/>
  <c r="M17" i="1"/>
  <c r="M16" i="1"/>
  <c r="M23" i="1"/>
  <c r="M22" i="1"/>
  <c r="M20" i="1"/>
  <c r="M18" i="1"/>
  <c r="M15" i="1"/>
  <c r="M14" i="1"/>
  <c r="M13" i="1"/>
</calcChain>
</file>

<file path=xl/sharedStrings.xml><?xml version="1.0" encoding="utf-8"?>
<sst xmlns="http://schemas.openxmlformats.org/spreadsheetml/2006/main" count="56" uniqueCount="34">
  <si>
    <t>commune de Gourdon</t>
  </si>
  <si>
    <t>bureau n°</t>
  </si>
  <si>
    <t>nombre d'inscrits</t>
  </si>
  <si>
    <t>nombre de votants</t>
  </si>
  <si>
    <t>suffrages exprimés</t>
  </si>
  <si>
    <t>taux de participation</t>
  </si>
  <si>
    <t>taux</t>
  </si>
  <si>
    <t>centralisateur</t>
  </si>
  <si>
    <t>salle de Lafontade</t>
  </si>
  <si>
    <t>salle de Prouilhac</t>
  </si>
  <si>
    <t>nombre de blancs</t>
  </si>
  <si>
    <t>bombre de nuls</t>
  </si>
  <si>
    <t>hôtel de ville</t>
  </si>
  <si>
    <t>communauté de communesQuercy Bouriane</t>
  </si>
  <si>
    <t>école hivernerie</t>
  </si>
  <si>
    <t>salle des Pargueminiers</t>
  </si>
  <si>
    <t>salle de Saint-Romain</t>
  </si>
  <si>
    <t>total :</t>
  </si>
  <si>
    <t>élections législatives 2017</t>
  </si>
  <si>
    <t>résultats du dimanche 11 juin 2017 : 1er tour de scrutin</t>
  </si>
  <si>
    <t>résultats du dimanche 18 juin 2017 : 2nd tour de scrutin</t>
  </si>
  <si>
    <t>M MAUREL Sébastien</t>
  </si>
  <si>
    <t>Mme DUPRAT Isabelle</t>
  </si>
  <si>
    <t>M EBBESEN-GOUDIN Mthieu</t>
  </si>
  <si>
    <t>M DOMENECH Ghislain</t>
  </si>
  <si>
    <t>Mme ORLIAC Dominique</t>
  </si>
  <si>
    <t>Mme BEGGIATO Fanny</t>
  </si>
  <si>
    <t>M  RINEAU William</t>
  </si>
  <si>
    <t>M PRADIE Aurélien</t>
  </si>
  <si>
    <t>M CRENNE Emmanuel</t>
  </si>
  <si>
    <t>Mme EYMES Isabelle</t>
  </si>
  <si>
    <t>arrondissement de Gourdon (1ère circonscription)</t>
  </si>
  <si>
    <t>communauté de communes Quercy Bouriane</t>
  </si>
  <si>
    <t>salle de Costeraste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</si>
</sst>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5" fillId="2" borderId="1" xfId="0" applyFont="1" applyFill="1" applyBorder="1"/>
    <xf numFmtId="0" fontId="1" fillId="2" borderId="1" xfId="0" applyFont="1" applyFill="1" applyBorder="1"/>
    <xf numFmtId="2" fontId="1" fillId="0" borderId="1" xfId="0" applyNumberFormat="1" applyFont="1" applyBorder="1"/>
    <xf numFmtId="0" fontId="1" fillId="3" borderId="1" xfId="0" applyFont="1" applyFill="1" applyBorder="1" applyAlignment="1">
      <alignment wrapText="1"/>
    </xf>
    <xf numFmtId="0" fontId="6" fillId="0" borderId="1" xfId="1" applyBorder="1" applyAlignment="1" applyProtection="1">
      <alignment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4"/>
  <sheetViews>
    <sheetView topLeftCell="A4" workbookViewId="0">
      <selection activeCell="C20" sqref="C20"/>
    </sheetView>
  </sheetViews>
  <sheetFormatPr baseColWidth="10" defaultRowHeight="15" x14ac:dyDescent="0.25"/>
  <cols>
    <col min="2" max="2" width="12.85546875" style="3" customWidth="1"/>
    <col min="3" max="3" width="22.7109375" customWidth="1"/>
    <col min="4" max="4" width="12.5703125" bestFit="1" customWidth="1"/>
    <col min="5" max="5" width="13.7109375" customWidth="1"/>
    <col min="7" max="7" width="14.42578125" customWidth="1"/>
    <col min="9" max="9" width="12.85546875" customWidth="1"/>
    <col min="12" max="12" width="13.42578125" customWidth="1"/>
    <col min="13" max="13" width="12" style="3" bestFit="1" customWidth="1"/>
  </cols>
  <sheetData>
    <row r="1" spans="2:13" ht="33.75" x14ac:dyDescent="0.5">
      <c r="B1" s="14" t="s">
        <v>18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3" ht="33.75" x14ac:dyDescent="0.5">
      <c r="B2" s="14" t="s">
        <v>31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13" ht="33.75" x14ac:dyDescent="0.5">
      <c r="B3" s="14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13" ht="33.75" x14ac:dyDescent="0.5">
      <c r="B4" s="14" t="s">
        <v>19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2:13" ht="15.75" x14ac:dyDescent="0.25">
      <c r="B5" s="4" t="s">
        <v>1</v>
      </c>
      <c r="C5" s="1"/>
      <c r="D5" s="5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4"/>
    </row>
    <row r="6" spans="2:13" s="7" customFormat="1" ht="60" x14ac:dyDescent="0.25">
      <c r="B6" s="11"/>
      <c r="C6" s="11"/>
      <c r="D6" s="6" t="s">
        <v>12</v>
      </c>
      <c r="E6" s="2" t="s">
        <v>32</v>
      </c>
      <c r="F6" s="2" t="s">
        <v>14</v>
      </c>
      <c r="G6" s="2" t="s">
        <v>15</v>
      </c>
      <c r="H6" s="2" t="s">
        <v>33</v>
      </c>
      <c r="I6" s="2" t="s">
        <v>8</v>
      </c>
      <c r="J6" s="2" t="s">
        <v>9</v>
      </c>
      <c r="K6" s="2" t="s">
        <v>16</v>
      </c>
      <c r="L6" s="2" t="s">
        <v>7</v>
      </c>
      <c r="M6" s="2" t="s">
        <v>6</v>
      </c>
    </row>
    <row r="7" spans="2:13" s="3" customFormat="1" x14ac:dyDescent="0.25">
      <c r="B7" s="4" t="s">
        <v>2</v>
      </c>
      <c r="C7" s="4"/>
      <c r="D7" s="4">
        <v>389</v>
      </c>
      <c r="E7" s="4">
        <v>780</v>
      </c>
      <c r="F7" s="4">
        <v>759</v>
      </c>
      <c r="G7" s="4">
        <v>621</v>
      </c>
      <c r="H7" s="4">
        <v>181</v>
      </c>
      <c r="I7" s="4">
        <v>216</v>
      </c>
      <c r="J7" s="4">
        <v>282</v>
      </c>
      <c r="K7" s="4">
        <v>181</v>
      </c>
      <c r="L7" s="4">
        <f>SUM(D7:K7)</f>
        <v>3409</v>
      </c>
      <c r="M7" s="8"/>
    </row>
    <row r="8" spans="2:13" s="3" customFormat="1" x14ac:dyDescent="0.25">
      <c r="B8" s="4" t="s">
        <v>3</v>
      </c>
      <c r="C8" s="4"/>
      <c r="D8" s="4">
        <v>210</v>
      </c>
      <c r="E8" s="4">
        <v>426</v>
      </c>
      <c r="F8" s="4">
        <v>411</v>
      </c>
      <c r="G8" s="4">
        <v>330</v>
      </c>
      <c r="H8" s="4">
        <v>126</v>
      </c>
      <c r="I8" s="4">
        <v>133</v>
      </c>
      <c r="J8" s="4">
        <v>151</v>
      </c>
      <c r="K8" s="4">
        <v>82</v>
      </c>
      <c r="L8" s="4">
        <f>SUM(D8:K8)</f>
        <v>1869</v>
      </c>
      <c r="M8" s="8"/>
    </row>
    <row r="9" spans="2:13" s="3" customFormat="1" x14ac:dyDescent="0.25">
      <c r="B9" s="4" t="s">
        <v>10</v>
      </c>
      <c r="C9" s="4"/>
      <c r="D9" s="4">
        <v>4</v>
      </c>
      <c r="E9" s="4">
        <v>4</v>
      </c>
      <c r="F9" s="4">
        <v>4</v>
      </c>
      <c r="G9" s="4">
        <v>8</v>
      </c>
      <c r="H9" s="4">
        <v>0</v>
      </c>
      <c r="I9" s="4">
        <v>0</v>
      </c>
      <c r="J9" s="4">
        <v>0</v>
      </c>
      <c r="K9" s="4">
        <v>0</v>
      </c>
      <c r="L9" s="4">
        <f>SUM(D9:K9)</f>
        <v>20</v>
      </c>
      <c r="M9" s="8"/>
    </row>
    <row r="10" spans="2:13" s="3" customFormat="1" x14ac:dyDescent="0.25">
      <c r="B10" s="4" t="s">
        <v>11</v>
      </c>
      <c r="C10" s="4"/>
      <c r="D10" s="4">
        <v>5</v>
      </c>
      <c r="E10" s="4">
        <v>4</v>
      </c>
      <c r="F10" s="4">
        <v>5</v>
      </c>
      <c r="G10" s="4">
        <v>2</v>
      </c>
      <c r="H10" s="4">
        <v>0</v>
      </c>
      <c r="I10" s="4">
        <v>5</v>
      </c>
      <c r="J10" s="4">
        <v>0</v>
      </c>
      <c r="K10" s="4">
        <v>1</v>
      </c>
      <c r="L10" s="4">
        <f>SUM(D10:K10)</f>
        <v>22</v>
      </c>
      <c r="M10" s="8"/>
    </row>
    <row r="11" spans="2:13" s="3" customFormat="1" x14ac:dyDescent="0.25">
      <c r="B11" s="4" t="s">
        <v>4</v>
      </c>
      <c r="C11" s="4"/>
      <c r="D11" s="4">
        <f>D8-D9-D10</f>
        <v>201</v>
      </c>
      <c r="E11" s="4">
        <f t="shared" ref="E11:L11" si="0">E8-E9-E10</f>
        <v>418</v>
      </c>
      <c r="F11" s="4">
        <f t="shared" si="0"/>
        <v>402</v>
      </c>
      <c r="G11" s="4">
        <f t="shared" si="0"/>
        <v>320</v>
      </c>
      <c r="H11" s="4">
        <f t="shared" si="0"/>
        <v>126</v>
      </c>
      <c r="I11" s="4">
        <f t="shared" si="0"/>
        <v>128</v>
      </c>
      <c r="J11" s="4">
        <f t="shared" si="0"/>
        <v>151</v>
      </c>
      <c r="K11" s="4">
        <f t="shared" si="0"/>
        <v>81</v>
      </c>
      <c r="L11" s="4">
        <f t="shared" si="0"/>
        <v>1827</v>
      </c>
      <c r="M11" s="8"/>
    </row>
    <row r="12" spans="2:13" s="3" customFormat="1" x14ac:dyDescent="0.25">
      <c r="B12" s="4" t="s">
        <v>5</v>
      </c>
      <c r="C12" s="4"/>
      <c r="D12" s="10">
        <f>(D11/D7)*100</f>
        <v>51.670951156812336</v>
      </c>
      <c r="E12" s="10">
        <f t="shared" ref="E12:L12" si="1">(E11/E7)*100</f>
        <v>53.589743589743591</v>
      </c>
      <c r="F12" s="10">
        <f t="shared" si="1"/>
        <v>52.964426877470359</v>
      </c>
      <c r="G12" s="10">
        <f t="shared" si="1"/>
        <v>51.529790660225437</v>
      </c>
      <c r="H12" s="10">
        <f t="shared" si="1"/>
        <v>69.613259668508292</v>
      </c>
      <c r="I12" s="10">
        <f t="shared" si="1"/>
        <v>59.259259259259252</v>
      </c>
      <c r="J12" s="10">
        <f t="shared" si="1"/>
        <v>53.546099290780148</v>
      </c>
      <c r="K12" s="10">
        <f t="shared" si="1"/>
        <v>44.751381215469614</v>
      </c>
      <c r="L12" s="10">
        <f t="shared" si="1"/>
        <v>53.593429158110887</v>
      </c>
      <c r="M12" s="8"/>
    </row>
    <row r="13" spans="2:13" x14ac:dyDescent="0.25">
      <c r="B13" s="13">
        <v>1</v>
      </c>
      <c r="C13" s="12" t="s">
        <v>21</v>
      </c>
      <c r="D13" s="1">
        <v>49</v>
      </c>
      <c r="E13" s="1">
        <v>127</v>
      </c>
      <c r="F13" s="1">
        <v>119</v>
      </c>
      <c r="G13" s="1">
        <v>95</v>
      </c>
      <c r="H13" s="1">
        <v>38</v>
      </c>
      <c r="I13" s="1">
        <v>32</v>
      </c>
      <c r="J13" s="1">
        <v>44</v>
      </c>
      <c r="K13" s="1">
        <v>26</v>
      </c>
      <c r="L13" s="1">
        <f>SUM(D13:K13)</f>
        <v>530</v>
      </c>
      <c r="M13" s="10">
        <f>(L13/L11)*100</f>
        <v>29.009304871373836</v>
      </c>
    </row>
    <row r="14" spans="2:13" x14ac:dyDescent="0.25">
      <c r="B14" s="13">
        <v>2</v>
      </c>
      <c r="C14" s="12" t="s">
        <v>22</v>
      </c>
      <c r="D14" s="1">
        <v>0</v>
      </c>
      <c r="E14" s="1">
        <v>5</v>
      </c>
      <c r="F14" s="1">
        <v>3</v>
      </c>
      <c r="G14" s="1">
        <v>4</v>
      </c>
      <c r="H14" s="1">
        <v>4</v>
      </c>
      <c r="I14" s="1">
        <v>0</v>
      </c>
      <c r="J14" s="1">
        <v>0</v>
      </c>
      <c r="K14" s="1">
        <v>0</v>
      </c>
      <c r="L14" s="1">
        <f t="shared" ref="L14:L22" si="2">SUM(D14:K14)</f>
        <v>16</v>
      </c>
      <c r="M14" s="10">
        <f>(L14/L11)*100</f>
        <v>0.875752599890531</v>
      </c>
    </row>
    <row r="15" spans="2:13" ht="30" x14ac:dyDescent="0.25">
      <c r="B15" s="13">
        <v>3</v>
      </c>
      <c r="C15" s="12" t="s">
        <v>23</v>
      </c>
      <c r="D15" s="1">
        <v>5</v>
      </c>
      <c r="E15" s="1">
        <v>19</v>
      </c>
      <c r="F15" s="1">
        <v>15</v>
      </c>
      <c r="G15" s="1">
        <v>14</v>
      </c>
      <c r="H15" s="1">
        <v>9</v>
      </c>
      <c r="I15" s="1">
        <v>3</v>
      </c>
      <c r="J15" s="1">
        <v>9</v>
      </c>
      <c r="K15" s="1">
        <v>0</v>
      </c>
      <c r="L15" s="1">
        <f t="shared" si="2"/>
        <v>74</v>
      </c>
      <c r="M15" s="10">
        <f>(L15/L11)*100</f>
        <v>4.0503557744937053</v>
      </c>
    </row>
    <row r="16" spans="2:13" x14ac:dyDescent="0.25">
      <c r="B16" s="13">
        <v>4</v>
      </c>
      <c r="C16" s="12" t="s">
        <v>24</v>
      </c>
      <c r="D16" s="1">
        <v>0</v>
      </c>
      <c r="E16" s="1">
        <v>0</v>
      </c>
      <c r="F16" s="1">
        <v>1</v>
      </c>
      <c r="G16" s="1">
        <v>0</v>
      </c>
      <c r="H16" s="1">
        <v>0</v>
      </c>
      <c r="I16" s="1">
        <v>2</v>
      </c>
      <c r="J16" s="1">
        <v>0</v>
      </c>
      <c r="K16" s="1">
        <v>0</v>
      </c>
      <c r="L16" s="1">
        <f t="shared" si="2"/>
        <v>3</v>
      </c>
      <c r="M16" s="10">
        <f>(L16/L11)*100</f>
        <v>0.16420361247947454</v>
      </c>
    </row>
    <row r="17" spans="2:13" ht="15" customHeight="1" x14ac:dyDescent="0.25">
      <c r="B17" s="13">
        <v>5</v>
      </c>
      <c r="C17" s="12" t="s">
        <v>25</v>
      </c>
      <c r="D17" s="1">
        <v>28</v>
      </c>
      <c r="E17" s="1">
        <v>51</v>
      </c>
      <c r="F17" s="1">
        <v>62</v>
      </c>
      <c r="G17" s="1">
        <v>49</v>
      </c>
      <c r="H17" s="1">
        <v>24</v>
      </c>
      <c r="I17" s="1">
        <v>42</v>
      </c>
      <c r="J17" s="1">
        <v>26</v>
      </c>
      <c r="K17" s="1">
        <v>8</v>
      </c>
      <c r="L17" s="1">
        <f t="shared" si="2"/>
        <v>290</v>
      </c>
      <c r="M17" s="10">
        <f>(L17/L11)*100</f>
        <v>15.873015873015872</v>
      </c>
    </row>
    <row r="18" spans="2:13" x14ac:dyDescent="0.25">
      <c r="B18" s="13">
        <v>6</v>
      </c>
      <c r="C18" s="12" t="s">
        <v>26</v>
      </c>
      <c r="D18" s="1">
        <v>7</v>
      </c>
      <c r="E18" s="1">
        <v>20</v>
      </c>
      <c r="F18" s="1">
        <v>12</v>
      </c>
      <c r="G18" s="1">
        <v>10</v>
      </c>
      <c r="H18" s="1">
        <v>1</v>
      </c>
      <c r="I18" s="1">
        <v>4</v>
      </c>
      <c r="J18" s="1">
        <v>5</v>
      </c>
      <c r="K18" s="1">
        <v>6</v>
      </c>
      <c r="L18" s="1">
        <f t="shared" si="2"/>
        <v>65</v>
      </c>
      <c r="M18" s="10">
        <f>(L18/L11)*100</f>
        <v>3.5577449370552823</v>
      </c>
    </row>
    <row r="19" spans="2:13" x14ac:dyDescent="0.25">
      <c r="B19" s="13">
        <v>7</v>
      </c>
      <c r="C19" s="12" t="s">
        <v>27</v>
      </c>
      <c r="D19" s="1">
        <v>2</v>
      </c>
      <c r="E19" s="1">
        <v>0</v>
      </c>
      <c r="F19" s="1">
        <v>2</v>
      </c>
      <c r="G19" s="1">
        <v>0</v>
      </c>
      <c r="H19" s="1">
        <v>1</v>
      </c>
      <c r="I19" s="1">
        <v>0</v>
      </c>
      <c r="J19" s="1">
        <v>0</v>
      </c>
      <c r="K19" s="1">
        <v>1</v>
      </c>
      <c r="L19" s="1">
        <f t="shared" si="2"/>
        <v>6</v>
      </c>
      <c r="M19" s="10">
        <f>(L19/L11)*100</f>
        <v>0.32840722495894908</v>
      </c>
    </row>
    <row r="20" spans="2:13" x14ac:dyDescent="0.25">
      <c r="B20" s="13">
        <v>8</v>
      </c>
      <c r="C20" s="12" t="s">
        <v>28</v>
      </c>
      <c r="D20" s="1">
        <v>58</v>
      </c>
      <c r="E20" s="1">
        <v>107</v>
      </c>
      <c r="F20" s="1">
        <v>113</v>
      </c>
      <c r="G20" s="1">
        <v>84</v>
      </c>
      <c r="H20" s="1">
        <v>41</v>
      </c>
      <c r="I20" s="1">
        <v>25</v>
      </c>
      <c r="J20" s="1">
        <v>43</v>
      </c>
      <c r="K20" s="1">
        <v>26</v>
      </c>
      <c r="L20" s="1">
        <f t="shared" si="2"/>
        <v>497</v>
      </c>
      <c r="M20" s="10">
        <f>(L20/L11)*100</f>
        <v>27.203065134099617</v>
      </c>
    </row>
    <row r="21" spans="2:13" x14ac:dyDescent="0.25">
      <c r="B21" s="13">
        <v>9</v>
      </c>
      <c r="C21" s="12" t="s">
        <v>29</v>
      </c>
      <c r="D21" s="1">
        <v>18</v>
      </c>
      <c r="E21" s="1">
        <v>47</v>
      </c>
      <c r="F21" s="1">
        <v>23</v>
      </c>
      <c r="G21" s="1">
        <v>10</v>
      </c>
      <c r="H21" s="1">
        <v>2</v>
      </c>
      <c r="I21" s="1">
        <v>9</v>
      </c>
      <c r="J21" s="1">
        <v>7</v>
      </c>
      <c r="K21" s="1">
        <v>5</v>
      </c>
      <c r="L21" s="1">
        <f t="shared" si="2"/>
        <v>121</v>
      </c>
      <c r="M21" s="10">
        <f>(L21/L11)*100</f>
        <v>6.6228790366721402</v>
      </c>
    </row>
    <row r="22" spans="2:13" x14ac:dyDescent="0.25">
      <c r="B22" s="13">
        <v>10</v>
      </c>
      <c r="C22" s="12" t="s">
        <v>30</v>
      </c>
      <c r="D22" s="1">
        <v>34</v>
      </c>
      <c r="E22" s="1">
        <v>42</v>
      </c>
      <c r="F22" s="1">
        <v>52</v>
      </c>
      <c r="G22" s="1">
        <v>54</v>
      </c>
      <c r="H22" s="1">
        <v>6</v>
      </c>
      <c r="I22" s="1">
        <v>11</v>
      </c>
      <c r="J22" s="1">
        <v>17</v>
      </c>
      <c r="K22" s="1">
        <v>9</v>
      </c>
      <c r="L22" s="1">
        <f t="shared" si="2"/>
        <v>225</v>
      </c>
      <c r="M22" s="10">
        <f>(L22/L11)*100</f>
        <v>12.315270935960591</v>
      </c>
    </row>
    <row r="23" spans="2:13" s="3" customFormat="1" x14ac:dyDescent="0.25">
      <c r="B23" s="4" t="s">
        <v>17</v>
      </c>
      <c r="C23" s="9"/>
      <c r="D23" s="4">
        <f t="shared" ref="D23:L23" si="3">SUM(D13:D22)</f>
        <v>201</v>
      </c>
      <c r="E23" s="4">
        <f t="shared" si="3"/>
        <v>418</v>
      </c>
      <c r="F23" s="4">
        <f t="shared" si="3"/>
        <v>402</v>
      </c>
      <c r="G23" s="4">
        <f t="shared" si="3"/>
        <v>320</v>
      </c>
      <c r="H23" s="4">
        <f t="shared" si="3"/>
        <v>126</v>
      </c>
      <c r="I23" s="4">
        <f t="shared" si="3"/>
        <v>128</v>
      </c>
      <c r="J23" s="4">
        <f t="shared" si="3"/>
        <v>151</v>
      </c>
      <c r="K23" s="4">
        <f t="shared" si="3"/>
        <v>81</v>
      </c>
      <c r="L23" s="4">
        <f t="shared" si="3"/>
        <v>1827</v>
      </c>
      <c r="M23" s="10">
        <f>(L23/L11)*100</f>
        <v>100</v>
      </c>
    </row>
    <row r="24" spans="2:13" x14ac:dyDescent="0.25">
      <c r="B24" s="4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4">
    <mergeCell ref="B1:M1"/>
    <mergeCell ref="B2:M2"/>
    <mergeCell ref="B3:M3"/>
    <mergeCell ref="B4:M4"/>
  </mergeCells>
  <pageMargins left="0.25" right="0.25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8"/>
  <sheetViews>
    <sheetView tabSelected="1" topLeftCell="A4" workbookViewId="0">
      <selection activeCell="E17" sqref="E17"/>
    </sheetView>
  </sheetViews>
  <sheetFormatPr baseColWidth="10" defaultRowHeight="15" x14ac:dyDescent="0.25"/>
  <cols>
    <col min="2" max="2" width="12.85546875" style="3" customWidth="1"/>
    <col min="3" max="3" width="22.7109375" customWidth="1"/>
    <col min="4" max="4" width="12.5703125" bestFit="1" customWidth="1"/>
    <col min="5" max="5" width="13.7109375" customWidth="1"/>
    <col min="7" max="7" width="14.42578125" customWidth="1"/>
    <col min="9" max="9" width="12.85546875" customWidth="1"/>
    <col min="12" max="12" width="13.42578125" customWidth="1"/>
    <col min="13" max="13" width="12" style="3" bestFit="1" customWidth="1"/>
  </cols>
  <sheetData>
    <row r="1" spans="2:13" ht="33.75" x14ac:dyDescent="0.5">
      <c r="B1" s="14" t="s">
        <v>18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3" ht="33.75" x14ac:dyDescent="0.5">
      <c r="B2" s="14" t="s">
        <v>31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13" ht="33.75" x14ac:dyDescent="0.5">
      <c r="B3" s="14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13" ht="33.75" x14ac:dyDescent="0.5">
      <c r="B4" s="14" t="s">
        <v>20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7" spans="2:13" ht="15.75" x14ac:dyDescent="0.25">
      <c r="B7" s="4" t="s">
        <v>1</v>
      </c>
      <c r="C7" s="1"/>
      <c r="D7" s="5">
        <v>1</v>
      </c>
      <c r="E7" s="1">
        <v>2</v>
      </c>
      <c r="F7" s="1">
        <v>3</v>
      </c>
      <c r="G7" s="1">
        <v>4</v>
      </c>
      <c r="H7" s="1">
        <v>5</v>
      </c>
      <c r="I7" s="1">
        <v>6</v>
      </c>
      <c r="J7" s="1">
        <v>7</v>
      </c>
      <c r="K7" s="1">
        <v>8</v>
      </c>
      <c r="L7" s="1">
        <v>9</v>
      </c>
      <c r="M7" s="4"/>
    </row>
    <row r="8" spans="2:13" s="7" customFormat="1" ht="60" x14ac:dyDescent="0.25">
      <c r="B8" s="11"/>
      <c r="C8" s="11"/>
      <c r="D8" s="6" t="s">
        <v>12</v>
      </c>
      <c r="E8" s="2" t="s">
        <v>13</v>
      </c>
      <c r="F8" s="2" t="s">
        <v>14</v>
      </c>
      <c r="G8" s="2" t="s">
        <v>15</v>
      </c>
      <c r="H8" s="2" t="s">
        <v>33</v>
      </c>
      <c r="I8" s="2" t="s">
        <v>8</v>
      </c>
      <c r="J8" s="2" t="s">
        <v>9</v>
      </c>
      <c r="K8" s="2" t="s">
        <v>16</v>
      </c>
      <c r="L8" s="2" t="s">
        <v>7</v>
      </c>
      <c r="M8" s="2" t="s">
        <v>6</v>
      </c>
    </row>
    <row r="9" spans="2:13" s="3" customFormat="1" x14ac:dyDescent="0.25">
      <c r="B9" s="4" t="s">
        <v>2</v>
      </c>
      <c r="C9" s="4"/>
      <c r="D9" s="4">
        <v>389</v>
      </c>
      <c r="E9" s="4">
        <v>780</v>
      </c>
      <c r="F9" s="4">
        <v>759</v>
      </c>
      <c r="G9" s="4">
        <v>621</v>
      </c>
      <c r="H9" s="4">
        <v>181</v>
      </c>
      <c r="I9" s="4">
        <v>216</v>
      </c>
      <c r="J9" s="4">
        <v>282</v>
      </c>
      <c r="K9" s="4">
        <v>181</v>
      </c>
      <c r="L9" s="4">
        <f>SUM(D9:K9)</f>
        <v>3409</v>
      </c>
      <c r="M9" s="8"/>
    </row>
    <row r="10" spans="2:13" s="3" customFormat="1" x14ac:dyDescent="0.25">
      <c r="B10" s="4" t="s">
        <v>3</v>
      </c>
      <c r="C10" s="4"/>
      <c r="D10" s="4">
        <v>190</v>
      </c>
      <c r="E10" s="4">
        <v>386</v>
      </c>
      <c r="F10" s="4">
        <v>396</v>
      </c>
      <c r="G10" s="4">
        <v>321</v>
      </c>
      <c r="H10" s="4">
        <v>124</v>
      </c>
      <c r="I10" s="4">
        <v>116</v>
      </c>
      <c r="J10" s="4">
        <v>156</v>
      </c>
      <c r="K10" s="4">
        <v>86</v>
      </c>
      <c r="L10" s="4">
        <f>SUM(D10:K10)</f>
        <v>1775</v>
      </c>
      <c r="M10" s="8"/>
    </row>
    <row r="11" spans="2:13" s="3" customFormat="1" x14ac:dyDescent="0.25">
      <c r="B11" s="4" t="s">
        <v>10</v>
      </c>
      <c r="C11" s="4"/>
      <c r="D11" s="4">
        <v>19</v>
      </c>
      <c r="E11" s="4">
        <v>37</v>
      </c>
      <c r="F11" s="4">
        <v>25</v>
      </c>
      <c r="G11" s="4">
        <v>24</v>
      </c>
      <c r="H11" s="4">
        <v>12</v>
      </c>
      <c r="I11" s="4">
        <v>7</v>
      </c>
      <c r="J11" s="4">
        <v>16</v>
      </c>
      <c r="K11" s="4">
        <v>2</v>
      </c>
      <c r="L11" s="4">
        <f>SUM(D11:K11)</f>
        <v>142</v>
      </c>
      <c r="M11" s="8"/>
    </row>
    <row r="12" spans="2:13" s="3" customFormat="1" x14ac:dyDescent="0.25">
      <c r="B12" s="4" t="s">
        <v>11</v>
      </c>
      <c r="C12" s="4"/>
      <c r="D12" s="4">
        <v>8</v>
      </c>
      <c r="E12" s="4">
        <v>10</v>
      </c>
      <c r="F12" s="4">
        <v>26</v>
      </c>
      <c r="G12" s="4">
        <v>9</v>
      </c>
      <c r="H12" s="4">
        <v>5</v>
      </c>
      <c r="I12" s="4">
        <v>14</v>
      </c>
      <c r="J12" s="4">
        <v>4</v>
      </c>
      <c r="K12" s="4">
        <v>5</v>
      </c>
      <c r="L12" s="4">
        <f>SUM(D12:K12)</f>
        <v>81</v>
      </c>
      <c r="M12" s="8"/>
    </row>
    <row r="13" spans="2:13" s="3" customFormat="1" x14ac:dyDescent="0.25">
      <c r="B13" s="4" t="s">
        <v>4</v>
      </c>
      <c r="C13" s="4"/>
      <c r="D13" s="4">
        <f>D10-D11-D12</f>
        <v>163</v>
      </c>
      <c r="E13" s="4">
        <f t="shared" ref="E13:L13" si="0">E10-E11-E12</f>
        <v>339</v>
      </c>
      <c r="F13" s="4">
        <f t="shared" si="0"/>
        <v>345</v>
      </c>
      <c r="G13" s="4">
        <f t="shared" si="0"/>
        <v>288</v>
      </c>
      <c r="H13" s="4">
        <f t="shared" si="0"/>
        <v>107</v>
      </c>
      <c r="I13" s="4">
        <f t="shared" si="0"/>
        <v>95</v>
      </c>
      <c r="J13" s="4">
        <f t="shared" si="0"/>
        <v>136</v>
      </c>
      <c r="K13" s="4">
        <f t="shared" si="0"/>
        <v>79</v>
      </c>
      <c r="L13" s="4">
        <f t="shared" si="0"/>
        <v>1552</v>
      </c>
      <c r="M13" s="8"/>
    </row>
    <row r="14" spans="2:13" s="3" customFormat="1" x14ac:dyDescent="0.25">
      <c r="B14" s="4" t="s">
        <v>5</v>
      </c>
      <c r="C14" s="4"/>
      <c r="D14" s="10">
        <f>(D13/D9)*100</f>
        <v>41.902313624678662</v>
      </c>
      <c r="E14" s="10">
        <f t="shared" ref="E14:L14" si="1">(E13/E9)*100</f>
        <v>43.46153846153846</v>
      </c>
      <c r="F14" s="10">
        <f t="shared" si="1"/>
        <v>45.454545454545453</v>
      </c>
      <c r="G14" s="10">
        <f t="shared" si="1"/>
        <v>46.376811594202898</v>
      </c>
      <c r="H14" s="10">
        <f t="shared" si="1"/>
        <v>59.11602209944752</v>
      </c>
      <c r="I14" s="10">
        <f t="shared" si="1"/>
        <v>43.981481481481481</v>
      </c>
      <c r="J14" s="10">
        <f t="shared" si="1"/>
        <v>48.226950354609926</v>
      </c>
      <c r="K14" s="10">
        <f t="shared" si="1"/>
        <v>43.646408839779006</v>
      </c>
      <c r="L14" s="10">
        <f t="shared" si="1"/>
        <v>45.526547374596653</v>
      </c>
      <c r="M14" s="8"/>
    </row>
    <row r="15" spans="2:13" x14ac:dyDescent="0.25">
      <c r="B15" s="13">
        <v>1</v>
      </c>
      <c r="C15" s="12" t="s">
        <v>21</v>
      </c>
      <c r="D15" s="1">
        <v>67</v>
      </c>
      <c r="E15" s="1">
        <v>164</v>
      </c>
      <c r="F15" s="1">
        <v>166</v>
      </c>
      <c r="G15" s="1">
        <v>134</v>
      </c>
      <c r="H15" s="1">
        <v>48</v>
      </c>
      <c r="I15" s="1">
        <v>55</v>
      </c>
      <c r="J15" s="1">
        <v>62</v>
      </c>
      <c r="K15" s="1">
        <v>34</v>
      </c>
      <c r="L15" s="1">
        <f>SUM(D15:K15)</f>
        <v>730</v>
      </c>
      <c r="M15" s="10">
        <f>(L15/L13)*100</f>
        <v>47.036082474226802</v>
      </c>
    </row>
    <row r="16" spans="2:13" x14ac:dyDescent="0.25">
      <c r="B16" s="13">
        <v>8</v>
      </c>
      <c r="C16" s="12" t="s">
        <v>28</v>
      </c>
      <c r="D16" s="1">
        <v>96</v>
      </c>
      <c r="E16" s="1">
        <v>175</v>
      </c>
      <c r="F16" s="1">
        <v>179</v>
      </c>
      <c r="G16" s="1">
        <v>154</v>
      </c>
      <c r="H16" s="1">
        <v>59</v>
      </c>
      <c r="I16" s="1">
        <v>40</v>
      </c>
      <c r="J16" s="1">
        <v>74</v>
      </c>
      <c r="K16" s="1">
        <v>45</v>
      </c>
      <c r="L16" s="1">
        <f t="shared" ref="L16" si="2">SUM(D16:K16)</f>
        <v>822</v>
      </c>
      <c r="M16" s="10">
        <f>(L16/L13)*100</f>
        <v>52.963917525773198</v>
      </c>
    </row>
    <row r="17" spans="2:13" s="3" customFormat="1" x14ac:dyDescent="0.25">
      <c r="B17" s="4" t="s">
        <v>17</v>
      </c>
      <c r="C17" s="9"/>
      <c r="D17" s="4">
        <f t="shared" ref="D17:L17" si="3">SUM(D15:D16)</f>
        <v>163</v>
      </c>
      <c r="E17" s="4">
        <f t="shared" si="3"/>
        <v>339</v>
      </c>
      <c r="F17" s="4">
        <f t="shared" si="3"/>
        <v>345</v>
      </c>
      <c r="G17" s="4">
        <f t="shared" si="3"/>
        <v>288</v>
      </c>
      <c r="H17" s="4">
        <f t="shared" si="3"/>
        <v>107</v>
      </c>
      <c r="I17" s="4">
        <f t="shared" si="3"/>
        <v>95</v>
      </c>
      <c r="J17" s="4">
        <f t="shared" si="3"/>
        <v>136</v>
      </c>
      <c r="K17" s="4">
        <f t="shared" si="3"/>
        <v>79</v>
      </c>
      <c r="L17" s="4">
        <f t="shared" si="3"/>
        <v>1552</v>
      </c>
      <c r="M17" s="10">
        <f>(L17/L13)*100</f>
        <v>100</v>
      </c>
    </row>
    <row r="18" spans="2:13" x14ac:dyDescent="0.25"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4">
    <mergeCell ref="B1:M1"/>
    <mergeCell ref="B2:M2"/>
    <mergeCell ref="B3:M3"/>
    <mergeCell ref="B4:M4"/>
  </mergeCells>
  <pageMargins left="0.25" right="0.25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1er tour</vt:lpstr>
      <vt:lpstr>2nd tour</vt:lpstr>
      <vt:lpstr>Feuil2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2017-06-18T17:40:47Z</dcterms:modified>
</cp:coreProperties>
</file>